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9995" windowHeight="78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6" i="1" l="1"/>
  <c r="C6" i="1"/>
  <c r="D11" i="1" l="1"/>
  <c r="C11" i="1"/>
  <c r="D10" i="1"/>
  <c r="C10" i="1"/>
  <c r="D9" i="1"/>
  <c r="C9" i="1"/>
  <c r="D8" i="1"/>
  <c r="C8" i="1"/>
  <c r="D7" i="1" l="1"/>
  <c r="C7" i="1"/>
  <c r="E12" i="1"/>
  <c r="F11" i="1" l="1"/>
  <c r="F10" i="1"/>
  <c r="F9" i="1"/>
  <c r="F8" i="1"/>
  <c r="F7" i="1"/>
  <c r="F6" i="1"/>
  <c r="F12" i="1" l="1"/>
</calcChain>
</file>

<file path=xl/sharedStrings.xml><?xml version="1.0" encoding="utf-8"?>
<sst xmlns="http://schemas.openxmlformats.org/spreadsheetml/2006/main" count="16" uniqueCount="16">
  <si>
    <t>Текущий ремонт</t>
  </si>
  <si>
    <t>Техническое обслуживание</t>
  </si>
  <si>
    <t>Услуги аварийно-восстановительной бригады</t>
  </si>
  <si>
    <t>Услуги дворников по уборке придомовой территории от мусора и снега , скашивание сорняков с придомовой территории</t>
  </si>
  <si>
    <r>
      <t xml:space="preserve">Управление жилищным </t>
    </r>
    <r>
      <rPr>
        <sz val="12"/>
        <color rgb="FF40000F"/>
        <rFont val="Times New Roman"/>
        <family val="1"/>
        <charset val="204"/>
      </rPr>
      <t>фондом</t>
    </r>
  </si>
  <si>
    <t>№ п/п</t>
  </si>
  <si>
    <t>Перечень работ,  включаемые в тариф по ТСД</t>
  </si>
  <si>
    <t>Сумма начислений</t>
  </si>
  <si>
    <t xml:space="preserve">Сумма поступления </t>
  </si>
  <si>
    <t>Израсходованно</t>
  </si>
  <si>
    <t>Транспортные услуги по очистке придомовой территории от снега</t>
  </si>
  <si>
    <t>(+) остаток                (-) перерасход</t>
  </si>
  <si>
    <t>ИТОГО:</t>
  </si>
  <si>
    <t>Администрация ООО УК "УправДом"</t>
  </si>
  <si>
    <t>в управлении с 01.04.10</t>
  </si>
  <si>
    <t>ОТЧЕТ УПРАВЛЯЮЩЕЙ КОМПАНИИ "УПРАВДОМ" ПЕРЕД СОБСТВЕННИКАМИ МНОГОКВАРТИРНОГО ЖИЛОГО ДОМА ПО АДРЕСУ: г. Верещагино, ул. К. Маркса 12  за 2015-2016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</si>
</sst>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40000F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right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5" fillId="3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tabSelected="1" topLeftCell="A4" workbookViewId="0">
      <selection activeCell="D13" sqref="D13"/>
    </sheetView>
  </sheetViews>
  <sheetFormatPr defaultRowHeight="15" x14ac:dyDescent="0.25"/>
  <cols>
    <col min="1" max="1" width="5.42578125" customWidth="1"/>
    <col min="2" max="2" width="63" customWidth="1"/>
    <col min="3" max="3" width="11.7109375" customWidth="1"/>
    <col min="4" max="4" width="12.42578125" customWidth="1"/>
    <col min="5" max="5" width="14" customWidth="1"/>
    <col min="6" max="6" width="12.42578125" customWidth="1"/>
  </cols>
  <sheetData>
    <row r="2" spans="1:6" ht="50.25" customHeight="1" x14ac:dyDescent="0.25">
      <c r="A2" s="18" t="s">
        <v>15</v>
      </c>
      <c r="B2" s="18"/>
      <c r="C2" s="18"/>
      <c r="D2" s="18"/>
      <c r="E2" s="18"/>
      <c r="F2" s="18"/>
    </row>
    <row r="3" spans="1:6" x14ac:dyDescent="0.25">
      <c r="A3" t="s">
        <v>14</v>
      </c>
    </row>
    <row r="5" spans="1:6" ht="75" customHeight="1" x14ac:dyDescent="0.25">
      <c r="A5" s="9" t="s">
        <v>5</v>
      </c>
      <c r="B5" s="10" t="s">
        <v>6</v>
      </c>
      <c r="C5" s="11" t="s">
        <v>7</v>
      </c>
      <c r="D5" s="11" t="s">
        <v>8</v>
      </c>
      <c r="E5" s="12" t="s">
        <v>9</v>
      </c>
      <c r="F5" s="13" t="s">
        <v>11</v>
      </c>
    </row>
    <row r="6" spans="1:6" ht="28.5" customHeight="1" x14ac:dyDescent="0.25">
      <c r="A6" s="2">
        <v>1</v>
      </c>
      <c r="B6" s="3" t="s">
        <v>0</v>
      </c>
      <c r="C6" s="5">
        <f>C12*40.36%</f>
        <v>22978.562400000003</v>
      </c>
      <c r="D6" s="6">
        <f>D12*40.36%</f>
        <v>19302.5736</v>
      </c>
      <c r="E6" s="6">
        <v>8250.07</v>
      </c>
      <c r="F6" s="5">
        <f t="shared" ref="F6:F10" si="0">C6-E6</f>
        <v>14728.492400000003</v>
      </c>
    </row>
    <row r="7" spans="1:6" ht="29.25" customHeight="1" x14ac:dyDescent="0.25">
      <c r="A7" s="2">
        <v>2</v>
      </c>
      <c r="B7" s="3" t="s">
        <v>1</v>
      </c>
      <c r="C7" s="5">
        <f>C12*7.63%</f>
        <v>4344.0641999999998</v>
      </c>
      <c r="D7" s="6">
        <f>D12*7.63%</f>
        <v>3649.1237999999998</v>
      </c>
      <c r="E7" s="5">
        <v>4739</v>
      </c>
      <c r="F7" s="5">
        <f t="shared" si="0"/>
        <v>-394.9358000000002</v>
      </c>
    </row>
    <row r="8" spans="1:6" ht="30" customHeight="1" x14ac:dyDescent="0.25">
      <c r="A8" s="2">
        <v>3</v>
      </c>
      <c r="B8" s="3" t="s">
        <v>2</v>
      </c>
      <c r="C8" s="5">
        <f>C12*16.42%</f>
        <v>9348.5628000000015</v>
      </c>
      <c r="D8" s="6">
        <f>D12*16.42%</f>
        <v>7853.0292000000009</v>
      </c>
      <c r="E8" s="14">
        <v>10202.1</v>
      </c>
      <c r="F8" s="5">
        <f t="shared" si="0"/>
        <v>-853.53719999999885</v>
      </c>
    </row>
    <row r="9" spans="1:6" ht="32.25" customHeight="1" x14ac:dyDescent="0.25">
      <c r="A9" s="2">
        <v>4</v>
      </c>
      <c r="B9" s="3" t="s">
        <v>10</v>
      </c>
      <c r="C9" s="5">
        <f>C12*4.45%</f>
        <v>2533.5630000000001</v>
      </c>
      <c r="D9" s="6">
        <f>D12*4.45%</f>
        <v>2128.2570000000001</v>
      </c>
      <c r="E9" s="14">
        <v>2764.4</v>
      </c>
      <c r="F9" s="5">
        <f t="shared" si="0"/>
        <v>-230.83699999999999</v>
      </c>
    </row>
    <row r="10" spans="1:6" ht="48" customHeight="1" x14ac:dyDescent="0.25">
      <c r="A10" s="2">
        <v>5</v>
      </c>
      <c r="B10" s="3" t="s">
        <v>3</v>
      </c>
      <c r="C10" s="5">
        <f>C12*4.45%</f>
        <v>2533.5630000000001</v>
      </c>
      <c r="D10" s="6">
        <f>D12*4.45%</f>
        <v>2128.2570000000001</v>
      </c>
      <c r="E10" s="14">
        <v>2764.4</v>
      </c>
      <c r="F10" s="5">
        <f t="shared" si="0"/>
        <v>-230.83699999999999</v>
      </c>
    </row>
    <row r="11" spans="1:6" ht="33.75" customHeight="1" x14ac:dyDescent="0.25">
      <c r="A11" s="2">
        <v>6</v>
      </c>
      <c r="B11" s="3" t="s">
        <v>4</v>
      </c>
      <c r="C11" s="5">
        <f>C12*26.69%</f>
        <v>15195.684600000002</v>
      </c>
      <c r="D11" s="6">
        <f>D12*26.69%</f>
        <v>12764.759400000001</v>
      </c>
      <c r="E11" s="14">
        <v>16586.599999999999</v>
      </c>
      <c r="F11" s="5">
        <f>C11-E11</f>
        <v>-1390.9153999999962</v>
      </c>
    </row>
    <row r="12" spans="1:6" ht="18.75" customHeight="1" x14ac:dyDescent="0.25">
      <c r="A12" s="1"/>
      <c r="B12" s="4" t="s">
        <v>12</v>
      </c>
      <c r="C12" s="7">
        <v>56934</v>
      </c>
      <c r="D12" s="7">
        <v>47826</v>
      </c>
      <c r="E12" s="8">
        <f>SUM(E6:E11)</f>
        <v>45306.57</v>
      </c>
      <c r="F12" s="8">
        <f>SUM(F6:F11)</f>
        <v>11627.430000000009</v>
      </c>
    </row>
    <row r="14" spans="1:6" ht="15.75" x14ac:dyDescent="0.25">
      <c r="B14" s="15"/>
      <c r="C14" s="16"/>
      <c r="D14" s="17" t="s">
        <v>13</v>
      </c>
      <c r="E14" s="17"/>
      <c r="F14" s="17"/>
    </row>
  </sheetData>
  <mergeCells count="2">
    <mergeCell ref="D14:F14"/>
    <mergeCell ref="A2:F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Александр</cp:lastModifiedBy>
  <cp:lastPrinted>2016-04-26T04:43:39Z</cp:lastPrinted>
  <dcterms:created xsi:type="dcterms:W3CDTF">2012-06-05T08:57:36Z</dcterms:created>
  <dcterms:modified xsi:type="dcterms:W3CDTF">2016-04-26T04:46:30Z</dcterms:modified>
</cp:coreProperties>
</file>